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135" windowHeight="10680"/>
  </bookViews>
  <sheets>
    <sheet name="на 2023год" sheetId="6" r:id="rId1"/>
    <sheet name="Лист1" sheetId="7" r:id="rId2"/>
  </sheets>
  <definedNames>
    <definedName name="_xlnm.Print_Area" localSheetId="0">'на 2023год'!$A$1:$F$37</definedName>
  </definedNames>
  <calcPr calcId="125725"/>
</workbook>
</file>

<file path=xl/calcChain.xml><?xml version="1.0" encoding="utf-8"?>
<calcChain xmlns="http://schemas.openxmlformats.org/spreadsheetml/2006/main">
  <c r="E37" i="6"/>
  <c r="E29"/>
  <c r="F30"/>
  <c r="E19"/>
  <c r="D19"/>
  <c r="F29" l="1"/>
  <c r="G34"/>
  <c r="F19"/>
  <c r="D29" l="1"/>
  <c r="D37" s="1"/>
  <c r="F37" l="1"/>
</calcChain>
</file>

<file path=xl/sharedStrings.xml><?xml version="1.0" encoding="utf-8"?>
<sst xmlns="http://schemas.openxmlformats.org/spreadsheetml/2006/main" count="66" uniqueCount="66">
  <si>
    <t>Наименование</t>
  </si>
  <si>
    <t>Код дохода</t>
  </si>
  <si>
    <t>8  50  00000  00  0000  000</t>
  </si>
  <si>
    <t>НАЛОГИ НА ПРИБЫЛЬ, ДОХОДЫ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</si>
  <si>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</si>
  <si>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</si>
  <si>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</si>
  <si>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</si>
  <si>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</si>
  <si>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</si>
  <si>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ПРОЧИЕ БЕЗВОЗМЕЗДНЫЕ ПОСТУПЛЕНИЯ</t>
  </si>
  <si>
    <t xml:space="preserve">                 РАСХОДЫ</t>
  </si>
  <si>
    <t>0100</t>
  </si>
  <si>
    <t>0400</t>
  </si>
  <si>
    <t>0500</t>
  </si>
  <si>
    <t>0800</t>
  </si>
  <si>
    <t>1100</t>
  </si>
  <si>
    <t>7900</t>
  </si>
  <si>
    <t>ВОЗВРАТ ОСТАТКОВ СУБСИДИЙ, СУБВЕНЦИЙ И ИНЫХ МЕЖБЮДЖЕТНЫХ ТРАНСФЕРТОВ, ИМЕЮЩИХ ЦЕЛЕВОЕ НАЗНАЧЕНИЕ, ПРОШЛЫХ ЛЕТ</t>
  </si>
  <si>
    <t>ОБЩЕГОСУДАРСТВЕННЫЕ ВОПРОСЫ</t>
  </si>
  <si>
    <t>НАЦИОНАЛЬНАЯ ЭКОНОМИКА</t>
  </si>
  <si>
    <t>КУЛЬТУРА</t>
  </si>
  <si>
    <t>ФИЗИЧЕСКАЯ КУЛЬТУРА И СПОРТ</t>
  </si>
  <si>
    <t>ДЕФИЦИТ(-), ПРОФИЦИТ(+)</t>
  </si>
  <si>
    <t>ДОХОДЫ</t>
  </si>
  <si>
    <t>НАЛОГИ НА ТОВАРЫ (РАБОТЫ, УСЛУГИ), РЕАЛИЗУЕМЫЕ НА ТЕРРИТОРИИ РОССИЙСКОЙ ФЕДЕРАЦИИ</t>
  </si>
  <si>
    <t>0300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</si>
  <si>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</si>
  <si>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</si>
  <si>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НАЦИОНАЛЬНАЯ БЕЗОПАСНОСТЬ И ПРАВООХРАНИТЕЛЬНАЯ ДЕЯТЕЛЬНОСТЬ</t>
  </si>
  <si>
    <t>ЖИЛИЩНО-КОММУНАЛЬНОЕ ХОЗЯЙСТВО</t>
  </si>
  <si>
    <t>ДОХОДЫ ОТ ОКАЗАНИЯ ПЛАТНЫХ УСЛУГ И КОМПЕНСАЦИИ ЗАТРАТ ГОСУДАРСТВА</t>
  </si>
  <si>
    <t>рублей</t>
  </si>
  <si>
    <t>НАЛОГОВЫЕ И НЕНАЛОГОВЫЕ ДОХОДЫ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</si>
  <si>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</si>
  <si>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</si>
  <si>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</si>
  <si>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</si>
  <si>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</si>
  <si>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1 00 00000 00 0000 000</t>
  </si>
  <si>
    <t>1 01 00000 00 0000 000</t>
  </si>
  <si>
    <t>1 03 00000 00 0000 000</t>
  </si>
  <si>
    <t>1 05 00000 00 0000 000</t>
  </si>
  <si>
    <t>1 11 00000 00 0000 000</t>
  </si>
  <si>
    <t>1 12 00000 00 0000 000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</si>
  <si>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</si>
  <si>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</si>
  <si>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</si>
  <si>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</si>
  <si>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</si>
  <si>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</si>
  <si>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2 02 10000 00 0000 150</t>
  </si>
  <si>
    <t>2 02 20000 00 0000 150</t>
  </si>
  <si>
    <t>2 02 30000 00 0000 150</t>
  </si>
  <si>
    <t>2 02 40000 00 0000 150</t>
  </si>
  <si>
    <t>2 07 00000 00 0000 000</t>
  </si>
  <si>
    <t>2 18 00000 00 0000 000</t>
  </si>
  <si>
    <t>2 19 00000 00 0000 000</t>
  </si>
  <si>
    <t>1 06 00000 00 0000 000</t>
  </si>
  <si>
    <t>НАЛОГИ НА ИМУЩЕСТВО</t>
  </si>
  <si>
    <t>0200</t>
  </si>
  <si>
    <t>НАЦИОНАЛЬНАЯ ОБОРОНА</t>
  </si>
  <si>
    <t xml:space="preserve">              Оценка ожидаемого исполнения бюджета  Шумаковского сельсовета Курского района Курской области за 2023 год</t>
  </si>
  <si>
    <t>факт
9 месяцев 2023г.</t>
  </si>
  <si>
    <t>Уточненный план 2023 года</t>
  </si>
  <si>
    <t>ожидаемое исполнение 2023 г.</t>
  </si>
</sst>
</file>

<file path=xl/styles.xml><?xml version="1.0" encoding="utf-8"?>
<styleSheet xmlns="http://schemas.openxmlformats.org/spreadsheetml/2006/main">
  <numFmts count="2">
    <numFmt numFmtId="164" formatCode="###\ ###\ ###\ ###\ ##0.00"/>
    <numFmt numFmtId="165" formatCode="[$-10419]###\ ###\ ###\ ###\ ##0.00"/>
  </numFmts>
  <fonts count="12"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rgb="FF010113"/>
      <name val="Times New Roman"/>
      <family val="1"/>
      <charset val="204"/>
    </font>
    <font>
      <sz val="10"/>
      <color rgb="FF04044A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/>
    <xf numFmtId="49" fontId="3" fillId="0" borderId="0" xfId="0" applyNumberFormat="1" applyFont="1" applyAlignment="1"/>
    <xf numFmtId="0" fontId="3" fillId="0" borderId="0" xfId="0" applyFont="1" applyAlignment="1"/>
    <xf numFmtId="0" fontId="3" fillId="0" borderId="2" xfId="0" applyFont="1" applyBorder="1" applyAlignme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/>
    <xf numFmtId="0" fontId="4" fillId="0" borderId="1" xfId="0" applyFont="1" applyBorder="1" applyAlignment="1">
      <alignment wrapText="1"/>
    </xf>
    <xf numFmtId="49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4" fontId="3" fillId="0" borderId="0" xfId="0" applyNumberFormat="1" applyFont="1" applyAlignment="1"/>
    <xf numFmtId="0" fontId="3" fillId="0" borderId="0" xfId="0" applyFont="1" applyAlignment="1">
      <alignment horizontal="right"/>
    </xf>
    <xf numFmtId="4" fontId="0" fillId="0" borderId="0" xfId="0" applyNumberFormat="1"/>
    <xf numFmtId="164" fontId="7" fillId="0" borderId="3" xfId="0" applyNumberFormat="1" applyFont="1" applyBorder="1"/>
    <xf numFmtId="0" fontId="7" fillId="0" borderId="0" xfId="0" applyFont="1" applyAlignment="1"/>
    <xf numFmtId="4" fontId="7" fillId="0" borderId="1" xfId="0" applyNumberFormat="1" applyFont="1" applyBorder="1" applyAlignment="1"/>
    <xf numFmtId="4" fontId="9" fillId="0" borderId="1" xfId="0" applyNumberFormat="1" applyFont="1" applyBorder="1" applyAlignment="1"/>
    <xf numFmtId="2" fontId="0" fillId="0" borderId="0" xfId="0" applyNumberFormat="1"/>
    <xf numFmtId="49" fontId="3" fillId="0" borderId="4" xfId="0" applyNumberFormat="1" applyFont="1" applyBorder="1" applyAlignment="1"/>
    <xf numFmtId="0" fontId="3" fillId="0" borderId="4" xfId="0" applyFont="1" applyBorder="1" applyAlignment="1">
      <alignment wrapText="1"/>
    </xf>
    <xf numFmtId="164" fontId="7" fillId="0" borderId="5" xfId="0" applyNumberFormat="1" applyFont="1" applyBorder="1"/>
    <xf numFmtId="164" fontId="7" fillId="0" borderId="0" xfId="0" applyNumberFormat="1" applyFont="1" applyFill="1" applyBorder="1"/>
    <xf numFmtId="0" fontId="2" fillId="0" borderId="0" xfId="0" applyFont="1" applyAlignment="1">
      <alignment horizontal="center" wrapText="1"/>
    </xf>
    <xf numFmtId="165" fontId="10" fillId="0" borderId="3" xfId="1" applyNumberFormat="1" applyFont="1" applyFill="1" applyBorder="1" applyAlignment="1">
      <alignment horizontal="right" vertical="center" wrapText="1" readingOrder="1"/>
    </xf>
    <xf numFmtId="165" fontId="11" fillId="0" borderId="3" xfId="1" applyNumberFormat="1" applyFont="1" applyFill="1" applyBorder="1" applyAlignment="1">
      <alignment horizontal="right" vertical="center" wrapText="1" readingOrder="1"/>
    </xf>
    <xf numFmtId="2" fontId="11" fillId="0" borderId="3" xfId="1" applyNumberFormat="1" applyFont="1" applyFill="1" applyBorder="1" applyAlignment="1">
      <alignment horizontal="right" vertical="center" wrapText="1" readingOrder="1"/>
    </xf>
  </cellXfs>
  <cellStyles count="2">
    <cellStyle name="Normal" xfId="1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topLeftCell="C16" zoomScale="145" zoomScaleNormal="145" zoomScaleSheetLayoutView="145" workbookViewId="0">
      <selection activeCell="E38" sqref="E38"/>
    </sheetView>
  </sheetViews>
  <sheetFormatPr defaultRowHeight="11.25"/>
  <cols>
    <col min="1" max="1" width="3.6640625" style="3" customWidth="1"/>
    <col min="2" max="2" width="25.1640625" style="5" customWidth="1"/>
    <col min="3" max="3" width="49.6640625" style="17" customWidth="1"/>
    <col min="4" max="4" width="21.5" style="6" customWidth="1"/>
    <col min="5" max="5" width="23.83203125" style="6" customWidth="1"/>
    <col min="6" max="6" width="23.1640625" style="6" customWidth="1"/>
    <col min="7" max="7" width="27.1640625" style="4" customWidth="1"/>
    <col min="8" max="8" width="9.33203125" style="4"/>
    <col min="9" max="9" width="24.33203125" style="4" customWidth="1"/>
    <col min="10" max="16384" width="9.33203125" style="4"/>
  </cols>
  <sheetData>
    <row r="1" spans="1:6" s="1" customFormat="1" ht="28.5" customHeight="1">
      <c r="A1" s="3"/>
      <c r="B1" s="31" t="s">
        <v>62</v>
      </c>
      <c r="C1" s="31"/>
      <c r="D1" s="31"/>
      <c r="E1" s="31"/>
      <c r="F1" s="31"/>
    </row>
    <row r="2" spans="1:6" s="1" customFormat="1" ht="11.25" customHeight="1">
      <c r="A2" s="3"/>
      <c r="B2" s="31"/>
      <c r="C2" s="31"/>
      <c r="D2" s="31"/>
      <c r="E2" s="31"/>
      <c r="F2" s="31"/>
    </row>
    <row r="3" spans="1:6" s="1" customFormat="1" ht="11.25" customHeight="1">
      <c r="A3" s="3"/>
      <c r="B3" s="5"/>
      <c r="C3" s="6"/>
      <c r="D3" s="6"/>
      <c r="E3" s="6"/>
      <c r="F3" s="6"/>
    </row>
    <row r="4" spans="1:6" ht="11.25" customHeight="1">
      <c r="C4" s="6"/>
    </row>
    <row r="5" spans="1:6" ht="11.25" customHeight="1">
      <c r="C5" s="7"/>
      <c r="F5" s="20" t="s">
        <v>32</v>
      </c>
    </row>
    <row r="6" spans="1:6" s="2" customFormat="1" ht="21">
      <c r="B6" s="8" t="s">
        <v>1</v>
      </c>
      <c r="C6" s="9" t="s">
        <v>0</v>
      </c>
      <c r="D6" s="9" t="s">
        <v>63</v>
      </c>
      <c r="E6" s="9" t="s">
        <v>64</v>
      </c>
      <c r="F6" s="9" t="s">
        <v>65</v>
      </c>
    </row>
    <row r="7" spans="1:6" ht="15.75">
      <c r="B7" s="10" t="s">
        <v>2</v>
      </c>
      <c r="C7" s="18" t="s">
        <v>24</v>
      </c>
      <c r="D7" s="22">
        <v>2139971.38</v>
      </c>
      <c r="E7" s="22">
        <v>3608829</v>
      </c>
      <c r="F7" s="22">
        <v>3858451</v>
      </c>
    </row>
    <row r="8" spans="1:6" ht="12.75">
      <c r="B8" s="10" t="s">
        <v>39</v>
      </c>
      <c r="C8" s="11" t="s">
        <v>33</v>
      </c>
      <c r="D8" s="22">
        <v>551039.16</v>
      </c>
      <c r="E8" s="22">
        <v>1981189</v>
      </c>
      <c r="F8" s="22">
        <v>1949736</v>
      </c>
    </row>
    <row r="9" spans="1:6" ht="12.75">
      <c r="B9" s="12" t="s">
        <v>40</v>
      </c>
      <c r="C9" s="13" t="s">
        <v>3</v>
      </c>
      <c r="D9" s="22">
        <v>107708.25</v>
      </c>
      <c r="E9" s="22">
        <v>209463</v>
      </c>
      <c r="F9" s="22">
        <v>209463</v>
      </c>
    </row>
    <row r="10" spans="1:6" ht="33.75">
      <c r="B10" s="12" t="s">
        <v>41</v>
      </c>
      <c r="C10" s="13" t="s">
        <v>25</v>
      </c>
      <c r="D10" s="22">
        <v>0</v>
      </c>
      <c r="E10" s="22">
        <v>0</v>
      </c>
      <c r="F10" s="22">
        <v>0</v>
      </c>
    </row>
    <row r="11" spans="1:6" ht="12.75">
      <c r="B11" s="12" t="s">
        <v>42</v>
      </c>
      <c r="C11" s="13" t="s">
        <v>4</v>
      </c>
      <c r="D11" s="22">
        <v>0</v>
      </c>
      <c r="E11" s="22">
        <v>0</v>
      </c>
      <c r="F11" s="22">
        <v>0</v>
      </c>
    </row>
    <row r="12" spans="1:6" ht="12.75">
      <c r="B12" s="12" t="s">
        <v>58</v>
      </c>
      <c r="C12" s="13" t="s">
        <v>59</v>
      </c>
      <c r="D12" s="22">
        <v>443330.91</v>
      </c>
      <c r="E12" s="22">
        <v>1740273</v>
      </c>
      <c r="F12" s="22">
        <v>1740273</v>
      </c>
    </row>
    <row r="13" spans="1:6" ht="33.75">
      <c r="B13" s="12" t="s">
        <v>43</v>
      </c>
      <c r="C13" s="13" t="s">
        <v>5</v>
      </c>
      <c r="D13" s="22">
        <v>0</v>
      </c>
      <c r="E13" s="22">
        <v>24453</v>
      </c>
      <c r="F13" s="22">
        <v>0</v>
      </c>
    </row>
    <row r="14" spans="1:6" ht="22.5">
      <c r="B14" s="12" t="s">
        <v>44</v>
      </c>
      <c r="C14" s="13" t="s">
        <v>6</v>
      </c>
      <c r="D14" s="22">
        <v>0</v>
      </c>
      <c r="E14" s="22">
        <v>0</v>
      </c>
      <c r="F14" s="22">
        <v>0</v>
      </c>
    </row>
    <row r="15" spans="1:6" ht="22.5">
      <c r="B15" s="12" t="s">
        <v>45</v>
      </c>
      <c r="C15" s="13" t="s">
        <v>31</v>
      </c>
      <c r="D15" s="22">
        <v>0</v>
      </c>
      <c r="E15" s="22">
        <v>7000</v>
      </c>
      <c r="F15" s="22">
        <v>0</v>
      </c>
    </row>
    <row r="16" spans="1:6" ht="22.5">
      <c r="B16" s="12" t="s">
        <v>46</v>
      </c>
      <c r="C16" s="13" t="s">
        <v>7</v>
      </c>
      <c r="D16" s="22">
        <v>0</v>
      </c>
      <c r="E16" s="22">
        <v>0</v>
      </c>
      <c r="F16" s="22">
        <v>0</v>
      </c>
    </row>
    <row r="17" spans="2:9" ht="12.75">
      <c r="B17" s="12" t="s">
        <v>47</v>
      </c>
      <c r="C17" s="13" t="s">
        <v>8</v>
      </c>
      <c r="D17" s="22">
        <v>0</v>
      </c>
      <c r="E17" s="22">
        <v>0</v>
      </c>
      <c r="F17" s="22">
        <v>0</v>
      </c>
    </row>
    <row r="18" spans="2:9" ht="12.75">
      <c r="B18" s="12" t="s">
        <v>48</v>
      </c>
      <c r="C18" s="13" t="s">
        <v>34</v>
      </c>
      <c r="D18" s="22">
        <v>0</v>
      </c>
      <c r="E18" s="22">
        <v>0</v>
      </c>
      <c r="F18" s="22">
        <v>0</v>
      </c>
    </row>
    <row r="19" spans="2:9" ht="18" customHeight="1">
      <c r="B19" s="10" t="s">
        <v>49</v>
      </c>
      <c r="C19" s="11" t="s">
        <v>9</v>
      </c>
      <c r="D19" s="22">
        <f>D20+D25+D26+D27</f>
        <v>0</v>
      </c>
      <c r="E19" s="22">
        <f t="shared" ref="E19:F19" si="0">E20+E25+E26+E27</f>
        <v>0</v>
      </c>
      <c r="F19" s="22">
        <f t="shared" si="0"/>
        <v>0</v>
      </c>
    </row>
    <row r="20" spans="2:9" ht="33.75">
      <c r="B20" s="12" t="s">
        <v>50</v>
      </c>
      <c r="C20" s="13" t="s">
        <v>35</v>
      </c>
      <c r="D20" s="22"/>
      <c r="E20" s="22"/>
      <c r="F20" s="22"/>
    </row>
    <row r="21" spans="2:9" ht="22.5">
      <c r="B21" s="12" t="s">
        <v>51</v>
      </c>
      <c r="C21" s="13" t="s">
        <v>36</v>
      </c>
      <c r="D21" s="22">
        <v>1447638</v>
      </c>
      <c r="E21" s="22">
        <v>1365514</v>
      </c>
      <c r="F21" s="22">
        <v>1615136</v>
      </c>
    </row>
    <row r="22" spans="2:9" ht="22.5">
      <c r="B22" s="12" t="s">
        <v>52</v>
      </c>
      <c r="C22" s="13" t="s">
        <v>27</v>
      </c>
      <c r="D22" s="22">
        <v>0</v>
      </c>
      <c r="E22" s="22">
        <v>0</v>
      </c>
      <c r="F22" s="22">
        <v>0</v>
      </c>
    </row>
    <row r="23" spans="2:9" ht="22.5">
      <c r="B23" s="12" t="s">
        <v>53</v>
      </c>
      <c r="C23" s="13" t="s">
        <v>37</v>
      </c>
      <c r="D23" s="22">
        <v>84094.2</v>
      </c>
      <c r="E23" s="22">
        <v>112126</v>
      </c>
      <c r="F23" s="22">
        <v>112126</v>
      </c>
      <c r="G23" s="30"/>
    </row>
    <row r="24" spans="2:9" ht="12.75">
      <c r="B24" s="12" t="s">
        <v>54</v>
      </c>
      <c r="C24" s="13" t="s">
        <v>28</v>
      </c>
      <c r="D24" s="22">
        <v>57200</v>
      </c>
      <c r="E24" s="22">
        <v>150000</v>
      </c>
      <c r="F24" s="22">
        <v>57200</v>
      </c>
    </row>
    <row r="25" spans="2:9" ht="12.75">
      <c r="B25" s="12" t="s">
        <v>55</v>
      </c>
      <c r="C25" s="13" t="s">
        <v>10</v>
      </c>
      <c r="D25" s="22">
        <v>0</v>
      </c>
      <c r="E25" s="22">
        <v>0</v>
      </c>
      <c r="F25" s="22">
        <v>0</v>
      </c>
    </row>
    <row r="26" spans="2:9" ht="35.25" customHeight="1">
      <c r="B26" s="27" t="s">
        <v>56</v>
      </c>
      <c r="C26" s="28" t="s">
        <v>38</v>
      </c>
      <c r="D26" s="29">
        <v>0</v>
      </c>
      <c r="E26" s="29">
        <v>0</v>
      </c>
      <c r="F26" s="29">
        <v>0</v>
      </c>
    </row>
    <row r="27" spans="2:9" ht="45">
      <c r="B27" s="12" t="s">
        <v>57</v>
      </c>
      <c r="C27" s="15" t="s">
        <v>18</v>
      </c>
      <c r="D27" s="24">
        <v>0</v>
      </c>
      <c r="E27" s="24">
        <v>0</v>
      </c>
      <c r="F27" s="24">
        <v>0</v>
      </c>
    </row>
    <row r="28" spans="2:9" ht="12.75">
      <c r="C28" s="14"/>
      <c r="D28" s="23"/>
      <c r="E28" s="23"/>
      <c r="F28" s="23"/>
    </row>
    <row r="29" spans="2:9" ht="18.75">
      <c r="B29" s="12"/>
      <c r="C29" s="16" t="s">
        <v>11</v>
      </c>
      <c r="D29" s="32">
        <f>SUM(D30:D36)</f>
        <v>2061504.17</v>
      </c>
      <c r="E29" s="32">
        <f>SUM(E30:E36)</f>
        <v>3765651</v>
      </c>
      <c r="F29" s="32">
        <f>SUM(F30:F36)</f>
        <v>3765651</v>
      </c>
    </row>
    <row r="30" spans="2:9" ht="12.75">
      <c r="B30" s="12" t="s">
        <v>12</v>
      </c>
      <c r="C30" s="13" t="s">
        <v>19</v>
      </c>
      <c r="D30" s="33">
        <v>1837073.97</v>
      </c>
      <c r="E30" s="33">
        <v>3276013</v>
      </c>
      <c r="F30" s="33">
        <f>E30</f>
        <v>3276013</v>
      </c>
      <c r="I30" s="21"/>
    </row>
    <row r="31" spans="2:9" ht="12.75">
      <c r="B31" s="12" t="s">
        <v>60</v>
      </c>
      <c r="C31" s="13" t="s">
        <v>61</v>
      </c>
      <c r="D31" s="22">
        <v>84094.2</v>
      </c>
      <c r="E31" s="22">
        <v>112126</v>
      </c>
      <c r="F31" s="22">
        <v>112126</v>
      </c>
    </row>
    <row r="32" spans="2:9" ht="22.5">
      <c r="B32" s="12" t="s">
        <v>26</v>
      </c>
      <c r="C32" s="13" t="s">
        <v>29</v>
      </c>
      <c r="D32" s="34">
        <v>38190</v>
      </c>
      <c r="E32" s="33">
        <v>227812</v>
      </c>
      <c r="F32" s="33">
        <v>227812</v>
      </c>
    </row>
    <row r="33" spans="2:9" ht="12.75">
      <c r="B33" s="12" t="s">
        <v>13</v>
      </c>
      <c r="C33" s="13" t="s">
        <v>20</v>
      </c>
      <c r="D33" s="33">
        <v>57200</v>
      </c>
      <c r="E33" s="33">
        <v>77200</v>
      </c>
      <c r="F33" s="33">
        <v>77200</v>
      </c>
      <c r="I33" s="21"/>
    </row>
    <row r="34" spans="2:9" ht="12.75">
      <c r="B34" s="12" t="s">
        <v>14</v>
      </c>
      <c r="C34" s="13" t="s">
        <v>30</v>
      </c>
      <c r="D34" s="33">
        <v>32948.300000000003</v>
      </c>
      <c r="E34" s="33">
        <v>50000</v>
      </c>
      <c r="F34" s="33">
        <v>50000</v>
      </c>
      <c r="G34" s="26">
        <f>F34-E34</f>
        <v>0</v>
      </c>
    </row>
    <row r="35" spans="2:9" ht="12.75">
      <c r="B35" s="12" t="s">
        <v>15</v>
      </c>
      <c r="C35" s="13" t="s">
        <v>21</v>
      </c>
      <c r="D35" s="33">
        <v>11997.7</v>
      </c>
      <c r="E35" s="33">
        <v>12500</v>
      </c>
      <c r="F35" s="33">
        <v>12500</v>
      </c>
    </row>
    <row r="36" spans="2:9" ht="12.75">
      <c r="B36" s="12" t="s">
        <v>16</v>
      </c>
      <c r="C36" s="13" t="s">
        <v>22</v>
      </c>
      <c r="D36" s="33">
        <v>0</v>
      </c>
      <c r="E36" s="33">
        <v>10000</v>
      </c>
      <c r="F36" s="33">
        <v>10000</v>
      </c>
    </row>
    <row r="37" spans="2:9" ht="12.75">
      <c r="B37" s="10" t="s">
        <v>17</v>
      </c>
      <c r="C37" s="11" t="s">
        <v>23</v>
      </c>
      <c r="D37" s="25">
        <f>D7-D29</f>
        <v>78467.209999999963</v>
      </c>
      <c r="E37" s="25">
        <f>E7-E29</f>
        <v>-156822</v>
      </c>
      <c r="F37" s="25">
        <f>F7-F29</f>
        <v>92800</v>
      </c>
      <c r="G37" s="21"/>
    </row>
    <row r="38" spans="2:9">
      <c r="D38" s="19"/>
    </row>
  </sheetData>
  <mergeCells count="1">
    <mergeCell ref="B1:F2"/>
  </mergeCells>
  <pageMargins left="0.39370078740157477" right="0.3937007874015747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на 2023год</vt:lpstr>
      <vt:lpstr>Лист1</vt:lpstr>
      <vt:lpstr>'на 2023год'!Область_печати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shumakovo</cp:lastModifiedBy>
  <cp:lastPrinted>2022-11-08T11:29:48Z</cp:lastPrinted>
  <dcterms:created xsi:type="dcterms:W3CDTF">2009-10-15T11:11:59Z</dcterms:created>
  <dcterms:modified xsi:type="dcterms:W3CDTF">2023-11-14T07:52:51Z</dcterms:modified>
</cp:coreProperties>
</file>